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pakorn-my.sharepoint.com/personal/srijan_s_su_ac_th/Documents/Drive D-20-1-65/Green office 2567/"/>
    </mc:Choice>
  </mc:AlternateContent>
  <xr:revisionPtr revIDLastSave="0" documentId="8_{F01484D3-B0E2-403E-817C-3882901E90AE}" xr6:coauthVersionLast="47" xr6:coauthVersionMax="47" xr10:uidLastSave="{00000000-0000-0000-0000-000000000000}"/>
  <bookViews>
    <workbookView xWindow="0" yWindow="0" windowWidth="23040" windowHeight="7908" xr2:uid="{00000000-000D-0000-FFFF-FFFF00000000}"/>
  </bookViews>
  <sheets>
    <sheet name="กระดาษ (Usage) ปีงบ 66-67 " sheetId="13" r:id="rId1"/>
  </sheets>
  <definedNames>
    <definedName name="_xlnm.Print_Area" localSheetId="0">'กระดาษ (Usage) ปีงบ 66-67 '!$A$1:$AA$41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7" i="13" l="1"/>
  <c r="T37" i="13"/>
  <c r="S38" i="13"/>
  <c r="S39" i="13"/>
  <c r="Q37" i="13"/>
  <c r="R37" i="13"/>
  <c r="Y39" i="13"/>
  <c r="W39" i="13"/>
  <c r="U39" i="13"/>
  <c r="Q39" i="13"/>
  <c r="Y38" i="13"/>
  <c r="W38" i="13"/>
  <c r="U38" i="13"/>
  <c r="Q38" i="13"/>
  <c r="O37" i="13" l="1"/>
  <c r="P37" i="13"/>
  <c r="N37" i="13"/>
  <c r="M37" i="13"/>
  <c r="L37" i="13"/>
  <c r="K37" i="13"/>
  <c r="J37" i="13"/>
  <c r="I37" i="13"/>
  <c r="H37" i="13"/>
  <c r="G37" i="13"/>
  <c r="F37" i="13"/>
  <c r="E37" i="13"/>
  <c r="D37" i="13"/>
  <c r="C37" i="13"/>
  <c r="AA36" i="13"/>
  <c r="AA35" i="13"/>
  <c r="AA34" i="13"/>
  <c r="AA33" i="13"/>
  <c r="AA32" i="13"/>
  <c r="AA31" i="13"/>
  <c r="AA30" i="13"/>
  <c r="AA29" i="13"/>
  <c r="AA28" i="13"/>
  <c r="AA27" i="13"/>
  <c r="AA26" i="13"/>
  <c r="AA25" i="13"/>
  <c r="AA24" i="13"/>
  <c r="Z17" i="13"/>
  <c r="Y17" i="13"/>
  <c r="X17" i="13"/>
  <c r="W17" i="13"/>
  <c r="V17" i="13"/>
  <c r="U17" i="13"/>
  <c r="T17" i="13"/>
  <c r="S17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AA16" i="13"/>
  <c r="AA15" i="13"/>
  <c r="AA14" i="13"/>
  <c r="AA13" i="13"/>
  <c r="AA12" i="13"/>
  <c r="AA11" i="13"/>
  <c r="AA10" i="13"/>
  <c r="AA9" i="13"/>
  <c r="AA8" i="13"/>
  <c r="AA7" i="13"/>
  <c r="AA6" i="13"/>
  <c r="AA5" i="13"/>
  <c r="AA4" i="13"/>
  <c r="C19" i="13" l="1"/>
  <c r="C18" i="13"/>
  <c r="E19" i="13"/>
  <c r="E18" i="13"/>
  <c r="G19" i="13"/>
  <c r="G18" i="13"/>
  <c r="I19" i="13"/>
  <c r="I18" i="13"/>
  <c r="K19" i="13"/>
  <c r="K18" i="13"/>
  <c r="M19" i="13"/>
  <c r="M18" i="13"/>
  <c r="O19" i="13"/>
  <c r="O18" i="13"/>
  <c r="Q19" i="13"/>
  <c r="Q18" i="13"/>
  <c r="S19" i="13"/>
  <c r="S18" i="13"/>
  <c r="U19" i="13"/>
  <c r="U18" i="13"/>
  <c r="W19" i="13"/>
  <c r="W18" i="13"/>
  <c r="Y19" i="13"/>
  <c r="Y18" i="13"/>
  <c r="C39" i="13"/>
  <c r="C38" i="13"/>
  <c r="E39" i="13"/>
  <c r="E38" i="13"/>
  <c r="G39" i="13"/>
  <c r="G38" i="13"/>
  <c r="I39" i="13"/>
  <c r="I38" i="13"/>
  <c r="K39" i="13"/>
  <c r="K38" i="13"/>
  <c r="M39" i="13"/>
  <c r="M38" i="13"/>
  <c r="O39" i="13"/>
  <c r="O38" i="13"/>
  <c r="AA17" i="13"/>
  <c r="AA37" i="13"/>
  <c r="AA38" i="13" s="1"/>
  <c r="N20" i="13"/>
  <c r="AA19" i="13" l="1"/>
  <c r="AA18" i="13"/>
  <c r="N40" i="13"/>
</calcChain>
</file>

<file path=xl/sharedStrings.xml><?xml version="1.0" encoding="utf-8"?>
<sst xmlns="http://schemas.openxmlformats.org/spreadsheetml/2006/main" count="183" uniqueCount="38">
  <si>
    <t>ปริมาณการใช้กระดาษ ปีงบประมาณ 2566 (ตุลาคม 2565 -  กันยายน 2566)</t>
  </si>
  <si>
    <t>เครื่องรุ่น/หมายเลขเครื่อง</t>
  </si>
  <si>
    <t>ที่ตั้ง</t>
  </si>
  <si>
    <t>รวม</t>
  </si>
  <si>
    <t>ขาว-ดำ</t>
  </si>
  <si>
    <t>สี</t>
  </si>
  <si>
    <t>U31MMP6503SP/G650C950002</t>
  </si>
  <si>
    <t>อาคารบริหาร ชั้น 1 กองงานฯ หน้าห้องงานคลัง</t>
  </si>
  <si>
    <t xml:space="preserve"> -</t>
  </si>
  <si>
    <t>U31MIMC2000/3089RC20104</t>
  </si>
  <si>
    <t>อาคารบริหาร ชั้น 1 กองงานฯ(หน้าล็อคงานบริหารทั่วไป)</t>
  </si>
  <si>
    <t>U31MIMC2000/3081R420278</t>
  </si>
  <si>
    <t>อาคารบริหาร ชั้น 2 งานบริการกลาง</t>
  </si>
  <si>
    <t>U11LPC600/5321X518539</t>
  </si>
  <si>
    <t>อาคารบริหาร ชั้น 1 ล็อคกลาง(งานบริหารฯ+กองคลัง)</t>
  </si>
  <si>
    <t>U11LPC600 /5320X109013</t>
  </si>
  <si>
    <t>อาคารบริหาร ชั้น 1  กองคลัง(ห้องมั่นคง)</t>
  </si>
  <si>
    <t>U11LPC600 /5320X109021</t>
  </si>
  <si>
    <t>อาคารบริหาร ชั้น 2 สนง.งานบริการกลาง(ห้องช่าง)</t>
  </si>
  <si>
    <t>U11LPC600 /5320X109026</t>
  </si>
  <si>
    <t>อาคารบริหาร ชั้น 1 กองคลัง ล็อค 3</t>
  </si>
  <si>
    <t>U11LPC600 /5320X109027</t>
  </si>
  <si>
    <t>อาคารบริหาร ชั้น 1   งานบริหารทั่วไป</t>
  </si>
  <si>
    <t>U11LPC600 /5320X109030</t>
  </si>
  <si>
    <t>อาคารบริหาร ชั้น 2 งานบริการกลาง (พัสดุ)</t>
  </si>
  <si>
    <t>U11LPC600 /5320X109031</t>
  </si>
  <si>
    <t>อาคารบริหารชั้น 1 งานบริหารทั่วไป</t>
  </si>
  <si>
    <t>U11LPC600 /5320X109033</t>
  </si>
  <si>
    <t>อาคารบริหารชั้น 1 งานบริการกลาง(รปภ.)</t>
  </si>
  <si>
    <t>U11LPC600 /5320X109047</t>
  </si>
  <si>
    <t>อาคารบริหาร ชั้น 1 ห้องทำงานผู้อำนวยการกองงานฯ</t>
  </si>
  <si>
    <t>U11LPC600/5320XC14464</t>
  </si>
  <si>
    <t>ห้องทำงานรองอธิการบดีฯ</t>
  </si>
  <si>
    <t>รวมจำนวนแผ่น</t>
  </si>
  <si>
    <t>รวมรีมทั้งขาว-ดำและสี ตามเดือน</t>
  </si>
  <si>
    <t>รวมจำนวนรีม</t>
  </si>
  <si>
    <t>ปริมาณการใช้กระดาษ ปีงบประมาณ 2567 (เดือน ตุลาคม 2566 - กันยายน 2567)</t>
  </si>
  <si>
    <t>อาคารบริหาร ชั้น 2 งานบริการกลาง (นายสอาด)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</si>
</sst>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9"/>
      <color theme="1"/>
      <name val="Angsana New"/>
      <family val="1"/>
    </font>
    <font>
      <sz val="9"/>
      <color rgb="FF000000"/>
      <name val="Angsana New"/>
      <family val="1"/>
    </font>
    <font>
      <b/>
      <sz val="9"/>
      <color rgb="FF000000"/>
      <name val="Angsana New"/>
      <family val="1"/>
    </font>
    <font>
      <b/>
      <sz val="9"/>
      <color theme="1"/>
      <name val="Angsana New"/>
      <family val="1"/>
    </font>
    <font>
      <b/>
      <sz val="9"/>
      <color rgb="FFFF0000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 shrinkToFit="1"/>
    </xf>
    <xf numFmtId="0" fontId="1" fillId="5" borderId="3" xfId="0" applyFont="1" applyFill="1" applyBorder="1" applyAlignment="1">
      <alignment horizontal="center" shrinkToFit="1"/>
    </xf>
    <xf numFmtId="0" fontId="1" fillId="5" borderId="5" xfId="0" applyFont="1" applyFill="1" applyBorder="1" applyAlignment="1">
      <alignment horizontal="center" shrinkToFit="1"/>
    </xf>
    <xf numFmtId="0" fontId="1" fillId="0" borderId="1" xfId="0" applyFont="1" applyBorder="1"/>
    <xf numFmtId="3" fontId="1" fillId="6" borderId="1" xfId="0" applyNumberFormat="1" applyFont="1" applyFill="1" applyBorder="1" applyAlignment="1">
      <alignment horizontal="center"/>
    </xf>
    <xf numFmtId="0" fontId="1" fillId="0" borderId="6" xfId="0" applyFont="1" applyBorder="1"/>
    <xf numFmtId="3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1" fillId="6" borderId="6" xfId="0" applyNumberFormat="1" applyFont="1" applyFill="1" applyBorder="1" applyAlignment="1">
      <alignment horizontal="center"/>
    </xf>
    <xf numFmtId="0" fontId="1" fillId="0" borderId="7" xfId="0" applyFont="1" applyBorder="1"/>
    <xf numFmtId="3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6" borderId="7" xfId="0" applyNumberFormat="1" applyFont="1" applyFill="1" applyBorder="1" applyAlignment="1">
      <alignment horizontal="center"/>
    </xf>
    <xf numFmtId="0" fontId="2" fillId="0" borderId="7" xfId="0" applyFont="1" applyBorder="1" applyAlignment="1">
      <alignment shrinkToFit="1"/>
    </xf>
    <xf numFmtId="0" fontId="2" fillId="0" borderId="7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2" fillId="0" borderId="9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3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6" borderId="9" xfId="0" applyNumberFormat="1" applyFont="1" applyFill="1" applyBorder="1" applyAlignment="1">
      <alignment horizontal="center"/>
    </xf>
    <xf numFmtId="0" fontId="3" fillId="0" borderId="1" xfId="0" applyFont="1" applyBorder="1" applyAlignment="1">
      <alignment shrinkToFit="1"/>
    </xf>
    <xf numFmtId="0" fontId="4" fillId="0" borderId="1" xfId="0" applyFont="1" applyBorder="1" applyAlignment="1">
      <alignment horizontal="center" shrinkToFit="1"/>
    </xf>
    <xf numFmtId="3" fontId="4" fillId="0" borderId="1" xfId="0" applyNumberFormat="1" applyFont="1" applyBorder="1" applyAlignment="1">
      <alignment horizontal="center"/>
    </xf>
    <xf numFmtId="3" fontId="1" fillId="0" borderId="1" xfId="0" applyNumberFormat="1" applyFont="1" applyBorder="1"/>
    <xf numFmtId="0" fontId="3" fillId="0" borderId="3" xfId="0" applyFont="1" applyBorder="1" applyAlignment="1">
      <alignment shrinkToFit="1"/>
    </xf>
    <xf numFmtId="0" fontId="4" fillId="0" borderId="4" xfId="0" applyFont="1" applyBorder="1" applyAlignment="1">
      <alignment horizontal="center" shrinkToFit="1"/>
    </xf>
    <xf numFmtId="3" fontId="4" fillId="0" borderId="4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0" fontId="1" fillId="6" borderId="2" xfId="0" applyFont="1" applyFill="1" applyBorder="1" applyAlignment="1">
      <alignment horizontal="center" vertical="center" shrinkToFit="1"/>
    </xf>
    <xf numFmtId="0" fontId="1" fillId="6" borderId="8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shrinkToFit="1"/>
    </xf>
    <xf numFmtId="0" fontId="1" fillId="2" borderId="4" xfId="0" applyFont="1" applyFill="1" applyBorder="1" applyAlignment="1">
      <alignment horizontal="center" shrinkToFit="1"/>
    </xf>
    <xf numFmtId="0" fontId="1" fillId="2" borderId="5" xfId="0" applyFont="1" applyFill="1" applyBorder="1" applyAlignment="1">
      <alignment horizontal="center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 wrapText="1" shrinkToFit="1"/>
    </xf>
    <xf numFmtId="17" fontId="1" fillId="4" borderId="1" xfId="0" applyNumberFormat="1" applyFont="1" applyFill="1" applyBorder="1" applyAlignment="1">
      <alignment horizontal="center" shrinkToFit="1"/>
    </xf>
    <xf numFmtId="0" fontId="1" fillId="4" borderId="1" xfId="0" applyFont="1" applyFill="1" applyBorder="1" applyAlignment="1">
      <alignment horizontal="center" shrinkToFit="1"/>
    </xf>
    <xf numFmtId="17" fontId="1" fillId="4" borderId="5" xfId="0" applyNumberFormat="1" applyFont="1" applyFill="1" applyBorder="1" applyAlignment="1">
      <alignment horizontal="center" shrinkToFit="1"/>
    </xf>
    <xf numFmtId="0" fontId="1" fillId="4" borderId="3" xfId="0" applyFont="1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D2D41-E185-48D2-B74B-575C588BF923}">
  <dimension ref="A1:AA40"/>
  <sheetViews>
    <sheetView tabSelected="1" zoomScale="140" zoomScaleNormal="140" workbookViewId="0">
      <selection activeCell="T24" sqref="T24"/>
    </sheetView>
  </sheetViews>
  <sheetFormatPr defaultColWidth="8.875" defaultRowHeight="13.15"/>
  <cols>
    <col min="1" max="1" width="15.875" style="1" bestFit="1" customWidth="1"/>
    <col min="2" max="2" width="26.375" style="1" bestFit="1" customWidth="1"/>
    <col min="3" max="3" width="4.5" style="1" bestFit="1" customWidth="1"/>
    <col min="4" max="4" width="3.75" style="1" bestFit="1" customWidth="1"/>
    <col min="5" max="5" width="4.5" style="1" bestFit="1" customWidth="1"/>
    <col min="6" max="6" width="3.75" style="1" bestFit="1" customWidth="1"/>
    <col min="7" max="7" width="4.5" style="1" bestFit="1" customWidth="1"/>
    <col min="8" max="8" width="3.75" style="1" bestFit="1" customWidth="1"/>
    <col min="9" max="9" width="5.125" style="1" bestFit="1" customWidth="1"/>
    <col min="10" max="10" width="2.75" style="1" bestFit="1" customWidth="1"/>
    <col min="11" max="11" width="4.5" style="1" bestFit="1" customWidth="1"/>
    <col min="12" max="12" width="2.75" style="1" bestFit="1" customWidth="1"/>
    <col min="13" max="13" width="4.5" style="1" bestFit="1" customWidth="1"/>
    <col min="14" max="14" width="2.75" style="1" bestFit="1" customWidth="1"/>
    <col min="15" max="15" width="4.5" style="1" bestFit="1" customWidth="1"/>
    <col min="16" max="16" width="2.25" style="1" bestFit="1" customWidth="1"/>
    <col min="17" max="17" width="4.5" style="1" bestFit="1" customWidth="1"/>
    <col min="18" max="18" width="2.75" style="1" bestFit="1" customWidth="1"/>
    <col min="19" max="19" width="4.5" style="1" bestFit="1" customWidth="1"/>
    <col min="20" max="20" width="2.75" style="1" bestFit="1" customWidth="1"/>
    <col min="21" max="21" width="4.5" style="1" bestFit="1" customWidth="1"/>
    <col min="22" max="22" width="2.75" style="1" bestFit="1" customWidth="1"/>
    <col min="23" max="23" width="4.5" style="1" bestFit="1" customWidth="1"/>
    <col min="24" max="24" width="2.125" style="1" bestFit="1" customWidth="1"/>
    <col min="25" max="25" width="4.5" style="1" bestFit="1" customWidth="1"/>
    <col min="26" max="26" width="2.75" style="1" bestFit="1" customWidth="1"/>
    <col min="27" max="27" width="5.125" style="1" bestFit="1" customWidth="1"/>
    <col min="28" max="16384" width="8.875" style="1"/>
  </cols>
  <sheetData>
    <row r="1" spans="1:27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7"/>
    </row>
    <row r="2" spans="1:27">
      <c r="A2" s="38" t="s">
        <v>1</v>
      </c>
      <c r="B2" s="38" t="s">
        <v>2</v>
      </c>
      <c r="C2" s="40">
        <v>24016</v>
      </c>
      <c r="D2" s="41"/>
      <c r="E2" s="40">
        <v>24047</v>
      </c>
      <c r="F2" s="41"/>
      <c r="G2" s="40">
        <v>24077</v>
      </c>
      <c r="H2" s="43"/>
      <c r="I2" s="40">
        <v>24108</v>
      </c>
      <c r="J2" s="41"/>
      <c r="K2" s="40">
        <v>24139</v>
      </c>
      <c r="L2" s="41"/>
      <c r="M2" s="40">
        <v>24167</v>
      </c>
      <c r="N2" s="41"/>
      <c r="O2" s="40">
        <v>24198</v>
      </c>
      <c r="P2" s="41"/>
      <c r="Q2" s="40">
        <v>24228</v>
      </c>
      <c r="R2" s="41"/>
      <c r="S2" s="40">
        <v>24259</v>
      </c>
      <c r="T2" s="43"/>
      <c r="U2" s="40">
        <v>24289</v>
      </c>
      <c r="V2" s="41"/>
      <c r="W2" s="40">
        <v>24320</v>
      </c>
      <c r="X2" s="41"/>
      <c r="Y2" s="40">
        <v>24351</v>
      </c>
      <c r="Z2" s="41"/>
      <c r="AA2" s="33" t="s">
        <v>3</v>
      </c>
    </row>
    <row r="3" spans="1:27">
      <c r="A3" s="39"/>
      <c r="B3" s="39"/>
      <c r="C3" s="2" t="s">
        <v>4</v>
      </c>
      <c r="D3" s="2" t="s">
        <v>5</v>
      </c>
      <c r="E3" s="2" t="s">
        <v>4</v>
      </c>
      <c r="F3" s="2" t="s">
        <v>5</v>
      </c>
      <c r="G3" s="2" t="s">
        <v>4</v>
      </c>
      <c r="H3" s="2" t="s">
        <v>5</v>
      </c>
      <c r="I3" s="4" t="s">
        <v>4</v>
      </c>
      <c r="J3" s="2" t="s">
        <v>5</v>
      </c>
      <c r="K3" s="2" t="s">
        <v>4</v>
      </c>
      <c r="L3" s="2" t="s">
        <v>5</v>
      </c>
      <c r="M3" s="2" t="s">
        <v>4</v>
      </c>
      <c r="N3" s="2" t="s">
        <v>5</v>
      </c>
      <c r="O3" s="2" t="s">
        <v>4</v>
      </c>
      <c r="P3" s="2" t="s">
        <v>5</v>
      </c>
      <c r="Q3" s="2" t="s">
        <v>4</v>
      </c>
      <c r="R3" s="2" t="s">
        <v>5</v>
      </c>
      <c r="S3" s="2" t="s">
        <v>4</v>
      </c>
      <c r="T3" s="3" t="s">
        <v>5</v>
      </c>
      <c r="U3" s="2" t="s">
        <v>4</v>
      </c>
      <c r="V3" s="2" t="s">
        <v>5</v>
      </c>
      <c r="W3" s="2" t="s">
        <v>4</v>
      </c>
      <c r="X3" s="2" t="s">
        <v>5</v>
      </c>
      <c r="Y3" s="2" t="s">
        <v>4</v>
      </c>
      <c r="Z3" s="2" t="s">
        <v>5</v>
      </c>
      <c r="AA3" s="34"/>
    </row>
    <row r="4" spans="1:27">
      <c r="A4" s="7" t="s">
        <v>6</v>
      </c>
      <c r="B4" s="7" t="s">
        <v>7</v>
      </c>
      <c r="C4" s="8">
        <v>51072</v>
      </c>
      <c r="D4" s="9" t="s">
        <v>8</v>
      </c>
      <c r="E4" s="8">
        <v>2471</v>
      </c>
      <c r="F4" s="9" t="s">
        <v>8</v>
      </c>
      <c r="G4" s="8">
        <v>3859</v>
      </c>
      <c r="H4" s="9" t="s">
        <v>8</v>
      </c>
      <c r="I4" s="8">
        <v>78604</v>
      </c>
      <c r="J4" s="9" t="s">
        <v>8</v>
      </c>
      <c r="K4" s="8">
        <v>5507</v>
      </c>
      <c r="L4" s="9" t="s">
        <v>8</v>
      </c>
      <c r="M4" s="8">
        <v>693</v>
      </c>
      <c r="N4" s="9" t="s">
        <v>8</v>
      </c>
      <c r="O4" s="8">
        <v>64113</v>
      </c>
      <c r="P4" s="9" t="s">
        <v>8</v>
      </c>
      <c r="Q4" s="8">
        <v>3635</v>
      </c>
      <c r="R4" s="9" t="s">
        <v>8</v>
      </c>
      <c r="S4" s="8">
        <v>4006</v>
      </c>
      <c r="T4" s="9" t="s">
        <v>8</v>
      </c>
      <c r="U4" s="8">
        <v>3743</v>
      </c>
      <c r="V4" s="9" t="s">
        <v>8</v>
      </c>
      <c r="W4" s="8">
        <v>1355</v>
      </c>
      <c r="X4" s="9" t="s">
        <v>8</v>
      </c>
      <c r="Y4" s="8">
        <v>61823</v>
      </c>
      <c r="Z4" s="9" t="s">
        <v>8</v>
      </c>
      <c r="AA4" s="10">
        <f>SUM(C4:Z4)</f>
        <v>280881</v>
      </c>
    </row>
    <row r="5" spans="1:27">
      <c r="A5" s="11" t="s">
        <v>9</v>
      </c>
      <c r="B5" s="11" t="s">
        <v>10</v>
      </c>
      <c r="C5" s="12">
        <v>6615</v>
      </c>
      <c r="D5" s="13">
        <v>57</v>
      </c>
      <c r="E5" s="12">
        <v>2993</v>
      </c>
      <c r="F5" s="13">
        <v>43</v>
      </c>
      <c r="G5" s="12">
        <v>2230</v>
      </c>
      <c r="H5" s="13">
        <v>69</v>
      </c>
      <c r="I5" s="12">
        <v>5693</v>
      </c>
      <c r="J5" s="13">
        <v>17</v>
      </c>
      <c r="K5" s="12">
        <v>1707</v>
      </c>
      <c r="L5" s="13">
        <v>4</v>
      </c>
      <c r="M5" s="12">
        <v>3939</v>
      </c>
      <c r="N5" s="13">
        <v>35</v>
      </c>
      <c r="O5" s="12">
        <v>1948</v>
      </c>
      <c r="P5" s="13">
        <v>19</v>
      </c>
      <c r="Q5" s="12">
        <v>2331</v>
      </c>
      <c r="R5" s="13">
        <v>23</v>
      </c>
      <c r="S5" s="12">
        <v>2001</v>
      </c>
      <c r="T5" s="13">
        <v>15</v>
      </c>
      <c r="U5" s="12">
        <v>1592</v>
      </c>
      <c r="V5" s="13">
        <v>28</v>
      </c>
      <c r="W5" s="12">
        <v>1394</v>
      </c>
      <c r="X5" s="13">
        <v>3</v>
      </c>
      <c r="Y5" s="12">
        <v>5248</v>
      </c>
      <c r="Z5" s="13">
        <v>62</v>
      </c>
      <c r="AA5" s="14">
        <f t="shared" ref="AA5:AA6" si="0">SUM(C5:Z5)</f>
        <v>38066</v>
      </c>
    </row>
    <row r="6" spans="1:27">
      <c r="A6" s="11" t="s">
        <v>11</v>
      </c>
      <c r="B6" s="11" t="s">
        <v>12</v>
      </c>
      <c r="C6" s="12">
        <v>3658</v>
      </c>
      <c r="D6" s="13">
        <v>7</v>
      </c>
      <c r="E6" s="12">
        <v>2956</v>
      </c>
      <c r="F6" s="13">
        <v>11</v>
      </c>
      <c r="G6" s="13" t="s">
        <v>8</v>
      </c>
      <c r="H6" s="13" t="s">
        <v>8</v>
      </c>
      <c r="I6" s="12">
        <v>6969</v>
      </c>
      <c r="J6" s="13">
        <v>21</v>
      </c>
      <c r="K6" s="12">
        <v>4483</v>
      </c>
      <c r="L6" s="13">
        <v>83</v>
      </c>
      <c r="M6" s="12">
        <v>3196</v>
      </c>
      <c r="N6" s="13" t="s">
        <v>8</v>
      </c>
      <c r="O6" s="12">
        <v>1699</v>
      </c>
      <c r="P6" s="13">
        <v>6</v>
      </c>
      <c r="Q6" s="12">
        <v>3705</v>
      </c>
      <c r="R6" s="13">
        <v>30</v>
      </c>
      <c r="S6" s="12">
        <v>5992</v>
      </c>
      <c r="T6" s="13">
        <v>13</v>
      </c>
      <c r="U6" s="12">
        <v>3399</v>
      </c>
      <c r="V6" s="13">
        <v>35</v>
      </c>
      <c r="W6" s="12">
        <v>2944</v>
      </c>
      <c r="X6" s="13">
        <v>9</v>
      </c>
      <c r="Y6" s="12">
        <v>2411</v>
      </c>
      <c r="Z6" s="13">
        <v>16</v>
      </c>
      <c r="AA6" s="14">
        <f t="shared" si="0"/>
        <v>41643</v>
      </c>
    </row>
    <row r="7" spans="1:27">
      <c r="A7" s="15" t="s">
        <v>13</v>
      </c>
      <c r="B7" s="16" t="s">
        <v>14</v>
      </c>
      <c r="C7" s="12">
        <v>4864</v>
      </c>
      <c r="D7" s="13">
        <v>40</v>
      </c>
      <c r="E7" s="12">
        <v>2470</v>
      </c>
      <c r="F7" s="13">
        <v>22</v>
      </c>
      <c r="G7" s="12">
        <v>2781</v>
      </c>
      <c r="H7" s="13">
        <v>68</v>
      </c>
      <c r="I7" s="12">
        <v>2240</v>
      </c>
      <c r="J7" s="13">
        <v>14</v>
      </c>
      <c r="K7" s="12">
        <v>1792</v>
      </c>
      <c r="L7" s="13">
        <v>45</v>
      </c>
      <c r="M7" s="12">
        <v>3146</v>
      </c>
      <c r="N7" s="13">
        <v>35</v>
      </c>
      <c r="O7" s="12">
        <v>1809</v>
      </c>
      <c r="P7" s="13">
        <v>1</v>
      </c>
      <c r="Q7" s="12">
        <v>1810</v>
      </c>
      <c r="R7" s="13">
        <v>2</v>
      </c>
      <c r="S7" s="12">
        <v>3032</v>
      </c>
      <c r="T7" s="13">
        <v>5</v>
      </c>
      <c r="U7" s="12">
        <v>2700</v>
      </c>
      <c r="V7" s="13">
        <v>2</v>
      </c>
      <c r="W7" s="12">
        <v>2348</v>
      </c>
      <c r="X7" s="13" t="s">
        <v>8</v>
      </c>
      <c r="Y7" s="12">
        <v>4349</v>
      </c>
      <c r="Z7" s="13">
        <v>1</v>
      </c>
      <c r="AA7" s="14">
        <f>SUM(C7:Z7)</f>
        <v>33576</v>
      </c>
    </row>
    <row r="8" spans="1:27">
      <c r="A8" s="15" t="s">
        <v>15</v>
      </c>
      <c r="B8" s="16" t="s">
        <v>16</v>
      </c>
      <c r="C8" s="12">
        <v>3414</v>
      </c>
      <c r="D8" s="13">
        <v>4</v>
      </c>
      <c r="E8" s="13">
        <v>3319</v>
      </c>
      <c r="F8" s="13">
        <v>7</v>
      </c>
      <c r="G8" s="13">
        <v>2313</v>
      </c>
      <c r="H8" s="13" t="s">
        <v>8</v>
      </c>
      <c r="I8" s="12">
        <v>2883</v>
      </c>
      <c r="J8" s="13" t="s">
        <v>8</v>
      </c>
      <c r="K8" s="12">
        <v>3705</v>
      </c>
      <c r="L8" s="13" t="s">
        <v>8</v>
      </c>
      <c r="M8" s="12">
        <v>2649</v>
      </c>
      <c r="N8" s="13" t="s">
        <v>8</v>
      </c>
      <c r="O8" s="12">
        <v>2155</v>
      </c>
      <c r="P8" s="13">
        <v>2</v>
      </c>
      <c r="Q8" s="12">
        <v>2093</v>
      </c>
      <c r="R8" s="13" t="s">
        <v>8</v>
      </c>
      <c r="S8" s="12">
        <v>2308</v>
      </c>
      <c r="T8" s="13">
        <v>8</v>
      </c>
      <c r="U8" s="12">
        <v>2737</v>
      </c>
      <c r="V8" s="13">
        <v>1</v>
      </c>
      <c r="W8" s="12">
        <v>1628</v>
      </c>
      <c r="X8" s="13">
        <v>10</v>
      </c>
      <c r="Y8" s="12">
        <v>3799</v>
      </c>
      <c r="Z8" s="13">
        <v>7</v>
      </c>
      <c r="AA8" s="14">
        <f t="shared" ref="AA8:AA16" si="1">SUM(C8:Z8)</f>
        <v>33042</v>
      </c>
    </row>
    <row r="9" spans="1:27">
      <c r="A9" s="15" t="s">
        <v>17</v>
      </c>
      <c r="B9" s="16" t="s">
        <v>18</v>
      </c>
      <c r="C9" s="12">
        <v>675</v>
      </c>
      <c r="D9" s="13">
        <v>4</v>
      </c>
      <c r="E9" s="12">
        <v>638</v>
      </c>
      <c r="F9" s="13">
        <v>23</v>
      </c>
      <c r="G9" s="12">
        <v>482</v>
      </c>
      <c r="H9" s="13">
        <v>6</v>
      </c>
      <c r="I9" s="13">
        <v>914</v>
      </c>
      <c r="J9" s="13">
        <v>47</v>
      </c>
      <c r="K9" s="13">
        <v>704</v>
      </c>
      <c r="L9" s="13">
        <v>50</v>
      </c>
      <c r="M9" s="12">
        <v>908</v>
      </c>
      <c r="N9" s="13">
        <v>44</v>
      </c>
      <c r="O9" s="12">
        <v>415</v>
      </c>
      <c r="P9" s="13">
        <v>19</v>
      </c>
      <c r="Q9" s="12">
        <v>369</v>
      </c>
      <c r="R9" s="13">
        <v>19</v>
      </c>
      <c r="S9" s="12">
        <v>301</v>
      </c>
      <c r="T9" s="13">
        <v>4</v>
      </c>
      <c r="U9" s="12">
        <v>440</v>
      </c>
      <c r="V9" s="13">
        <v>10</v>
      </c>
      <c r="W9" s="12">
        <v>216</v>
      </c>
      <c r="X9" s="13">
        <v>2</v>
      </c>
      <c r="Y9" s="13">
        <v>565</v>
      </c>
      <c r="Z9" s="13">
        <v>21</v>
      </c>
      <c r="AA9" s="14">
        <f t="shared" si="1"/>
        <v>6876</v>
      </c>
    </row>
    <row r="10" spans="1:27">
      <c r="A10" s="15" t="s">
        <v>19</v>
      </c>
      <c r="B10" s="16" t="s">
        <v>20</v>
      </c>
      <c r="C10" s="12">
        <v>4210</v>
      </c>
      <c r="D10" s="13" t="s">
        <v>8</v>
      </c>
      <c r="E10" s="12">
        <v>4834</v>
      </c>
      <c r="F10" s="13">
        <v>16</v>
      </c>
      <c r="G10" s="12">
        <v>3551</v>
      </c>
      <c r="H10" s="13" t="s">
        <v>8</v>
      </c>
      <c r="I10" s="12">
        <v>4940</v>
      </c>
      <c r="J10" s="13" t="s">
        <v>8</v>
      </c>
      <c r="K10" s="12">
        <v>3757</v>
      </c>
      <c r="L10" s="13" t="s">
        <v>8</v>
      </c>
      <c r="M10" s="12">
        <v>4091</v>
      </c>
      <c r="N10" s="13" t="s">
        <v>8</v>
      </c>
      <c r="O10" s="12">
        <v>1496</v>
      </c>
      <c r="P10" s="13" t="s">
        <v>8</v>
      </c>
      <c r="Q10" s="12">
        <v>2955</v>
      </c>
      <c r="R10" s="13" t="s">
        <v>8</v>
      </c>
      <c r="S10" s="12">
        <v>3036</v>
      </c>
      <c r="T10" s="13" t="s">
        <v>8</v>
      </c>
      <c r="U10" s="12">
        <v>3075</v>
      </c>
      <c r="V10" s="13" t="s">
        <v>8</v>
      </c>
      <c r="W10" s="12">
        <v>3451</v>
      </c>
      <c r="X10" s="13" t="s">
        <v>8</v>
      </c>
      <c r="Y10" s="12">
        <v>5606</v>
      </c>
      <c r="Z10" s="13" t="s">
        <v>8</v>
      </c>
      <c r="AA10" s="14">
        <f t="shared" si="1"/>
        <v>45018</v>
      </c>
    </row>
    <row r="11" spans="1:27">
      <c r="A11" s="15" t="s">
        <v>21</v>
      </c>
      <c r="B11" s="16" t="s">
        <v>22</v>
      </c>
      <c r="C11" s="12">
        <v>548</v>
      </c>
      <c r="D11" s="12">
        <v>1249</v>
      </c>
      <c r="E11" s="12">
        <v>574</v>
      </c>
      <c r="F11" s="12">
        <v>1305</v>
      </c>
      <c r="G11" s="12">
        <v>908</v>
      </c>
      <c r="H11" s="12">
        <v>1192</v>
      </c>
      <c r="I11" s="12">
        <v>1677</v>
      </c>
      <c r="J11" s="13">
        <v>487</v>
      </c>
      <c r="K11" s="12">
        <v>1236</v>
      </c>
      <c r="L11" s="13">
        <v>77</v>
      </c>
      <c r="M11" s="12">
        <v>1491</v>
      </c>
      <c r="N11" s="13">
        <v>43</v>
      </c>
      <c r="O11" s="12">
        <v>1492</v>
      </c>
      <c r="P11" s="13">
        <v>25</v>
      </c>
      <c r="Q11" s="12">
        <v>1931</v>
      </c>
      <c r="R11" s="13">
        <v>13</v>
      </c>
      <c r="S11" s="12">
        <v>1613</v>
      </c>
      <c r="T11" s="13">
        <v>27</v>
      </c>
      <c r="U11" s="12">
        <v>1315</v>
      </c>
      <c r="V11" s="13">
        <v>37</v>
      </c>
      <c r="W11" s="12">
        <v>790</v>
      </c>
      <c r="X11" s="13">
        <v>3</v>
      </c>
      <c r="Y11" s="12">
        <v>1959</v>
      </c>
      <c r="Z11" s="13">
        <v>35</v>
      </c>
      <c r="AA11" s="14">
        <f t="shared" si="1"/>
        <v>20027</v>
      </c>
    </row>
    <row r="12" spans="1:27">
      <c r="A12" s="15" t="s">
        <v>23</v>
      </c>
      <c r="B12" s="17" t="s">
        <v>24</v>
      </c>
      <c r="C12" s="12">
        <v>1201</v>
      </c>
      <c r="D12" s="13" t="s">
        <v>8</v>
      </c>
      <c r="E12" s="12">
        <v>866</v>
      </c>
      <c r="F12" s="13" t="s">
        <v>8</v>
      </c>
      <c r="G12" s="13" t="s">
        <v>8</v>
      </c>
      <c r="H12" s="13" t="s">
        <v>8</v>
      </c>
      <c r="I12" s="12">
        <v>1477</v>
      </c>
      <c r="J12" s="13">
        <v>1</v>
      </c>
      <c r="K12" s="12">
        <v>864</v>
      </c>
      <c r="L12" s="13" t="s">
        <v>8</v>
      </c>
      <c r="M12" s="12">
        <v>840</v>
      </c>
      <c r="N12" s="13">
        <v>2</v>
      </c>
      <c r="O12" s="12">
        <v>558</v>
      </c>
      <c r="P12" s="13" t="s">
        <v>8</v>
      </c>
      <c r="Q12" s="12">
        <v>800</v>
      </c>
      <c r="R12" s="13" t="s">
        <v>8</v>
      </c>
      <c r="S12" s="12">
        <v>1122</v>
      </c>
      <c r="T12" s="13" t="s">
        <v>8</v>
      </c>
      <c r="U12" s="12">
        <v>1790</v>
      </c>
      <c r="V12" s="13" t="s">
        <v>8</v>
      </c>
      <c r="W12" s="12">
        <v>785</v>
      </c>
      <c r="X12" s="13" t="s">
        <v>8</v>
      </c>
      <c r="Y12" s="12">
        <v>2368</v>
      </c>
      <c r="Z12" s="13" t="s">
        <v>8</v>
      </c>
      <c r="AA12" s="14">
        <f t="shared" si="1"/>
        <v>12674</v>
      </c>
    </row>
    <row r="13" spans="1:27">
      <c r="A13" s="15" t="s">
        <v>25</v>
      </c>
      <c r="B13" s="16" t="s">
        <v>26</v>
      </c>
      <c r="C13" s="12">
        <v>2017</v>
      </c>
      <c r="D13" s="13">
        <v>38</v>
      </c>
      <c r="E13" s="12">
        <v>1017</v>
      </c>
      <c r="F13" s="13">
        <v>35</v>
      </c>
      <c r="G13" s="12">
        <v>1360</v>
      </c>
      <c r="H13" s="13">
        <v>6</v>
      </c>
      <c r="I13" s="12">
        <v>1021</v>
      </c>
      <c r="J13" s="13">
        <v>28</v>
      </c>
      <c r="K13" s="12">
        <v>791</v>
      </c>
      <c r="L13" s="13">
        <v>35</v>
      </c>
      <c r="M13" s="12">
        <v>802</v>
      </c>
      <c r="N13" s="13">
        <v>6</v>
      </c>
      <c r="O13" s="12">
        <v>347</v>
      </c>
      <c r="P13" s="13">
        <v>8</v>
      </c>
      <c r="Q13" s="12">
        <v>578</v>
      </c>
      <c r="R13" s="13">
        <v>10</v>
      </c>
      <c r="S13" s="12">
        <v>924</v>
      </c>
      <c r="T13" s="13">
        <v>33</v>
      </c>
      <c r="U13" s="12">
        <v>540</v>
      </c>
      <c r="V13" s="13">
        <v>33</v>
      </c>
      <c r="W13" s="12">
        <v>305</v>
      </c>
      <c r="X13" s="13">
        <v>2</v>
      </c>
      <c r="Y13" s="12">
        <v>1640</v>
      </c>
      <c r="Z13" s="13">
        <v>28</v>
      </c>
      <c r="AA13" s="14">
        <f t="shared" si="1"/>
        <v>11604</v>
      </c>
    </row>
    <row r="14" spans="1:27">
      <c r="A14" s="15" t="s">
        <v>27</v>
      </c>
      <c r="B14" s="16" t="s">
        <v>28</v>
      </c>
      <c r="C14" s="12">
        <v>5092</v>
      </c>
      <c r="D14" s="13" t="s">
        <v>8</v>
      </c>
      <c r="E14" s="12">
        <v>909</v>
      </c>
      <c r="F14" s="13">
        <v>20</v>
      </c>
      <c r="G14" s="13">
        <v>524</v>
      </c>
      <c r="H14" s="13">
        <v>4</v>
      </c>
      <c r="I14" s="12">
        <v>454</v>
      </c>
      <c r="J14" s="13">
        <v>9</v>
      </c>
      <c r="K14" s="12">
        <v>567</v>
      </c>
      <c r="L14" s="13">
        <v>145</v>
      </c>
      <c r="M14" s="12">
        <v>371</v>
      </c>
      <c r="N14" s="13">
        <v>17</v>
      </c>
      <c r="O14" s="12">
        <v>208</v>
      </c>
      <c r="P14" s="13">
        <v>2</v>
      </c>
      <c r="Q14" s="12">
        <v>201</v>
      </c>
      <c r="R14" s="13">
        <v>6</v>
      </c>
      <c r="S14" s="12">
        <v>198</v>
      </c>
      <c r="T14" s="13">
        <v>21</v>
      </c>
      <c r="U14" s="13" t="s">
        <v>8</v>
      </c>
      <c r="V14" s="13" t="s">
        <v>8</v>
      </c>
      <c r="W14" s="12">
        <v>772</v>
      </c>
      <c r="X14" s="13">
        <v>21</v>
      </c>
      <c r="Y14" s="12">
        <v>276</v>
      </c>
      <c r="Z14" s="13">
        <v>8</v>
      </c>
      <c r="AA14" s="14">
        <f t="shared" si="1"/>
        <v>9825</v>
      </c>
    </row>
    <row r="15" spans="1:27">
      <c r="A15" s="15" t="s">
        <v>29</v>
      </c>
      <c r="B15" s="16" t="s">
        <v>30</v>
      </c>
      <c r="C15" s="12">
        <v>1037</v>
      </c>
      <c r="D15" s="13">
        <v>12</v>
      </c>
      <c r="E15" s="12">
        <v>685</v>
      </c>
      <c r="F15" s="13">
        <v>10</v>
      </c>
      <c r="G15" s="13">
        <v>488</v>
      </c>
      <c r="H15" s="13">
        <v>10</v>
      </c>
      <c r="I15" s="12">
        <v>375</v>
      </c>
      <c r="J15" s="13">
        <v>3</v>
      </c>
      <c r="K15" s="12">
        <v>272</v>
      </c>
      <c r="L15" s="13">
        <v>33</v>
      </c>
      <c r="M15" s="12">
        <v>773</v>
      </c>
      <c r="N15" s="13">
        <v>75</v>
      </c>
      <c r="O15" s="12">
        <v>647</v>
      </c>
      <c r="P15" s="13">
        <v>10</v>
      </c>
      <c r="Q15" s="12">
        <v>570</v>
      </c>
      <c r="R15" s="13">
        <v>59</v>
      </c>
      <c r="S15" s="12">
        <v>813</v>
      </c>
      <c r="T15" s="13">
        <v>19</v>
      </c>
      <c r="U15" s="12">
        <v>614</v>
      </c>
      <c r="V15" s="13">
        <v>118</v>
      </c>
      <c r="W15" s="12">
        <v>169</v>
      </c>
      <c r="X15" s="13">
        <v>7</v>
      </c>
      <c r="Y15" s="12">
        <v>790</v>
      </c>
      <c r="Z15" s="13">
        <v>72</v>
      </c>
      <c r="AA15" s="14">
        <f t="shared" si="1"/>
        <v>7661</v>
      </c>
    </row>
    <row r="16" spans="1:27">
      <c r="A16" s="18" t="s">
        <v>31</v>
      </c>
      <c r="B16" s="19" t="s">
        <v>32</v>
      </c>
      <c r="C16" s="20">
        <v>106</v>
      </c>
      <c r="D16" s="21" t="s">
        <v>8</v>
      </c>
      <c r="E16" s="20">
        <v>55</v>
      </c>
      <c r="F16" s="21" t="s">
        <v>8</v>
      </c>
      <c r="G16" s="21">
        <v>23</v>
      </c>
      <c r="H16" s="21" t="s">
        <v>8</v>
      </c>
      <c r="I16" s="20">
        <v>36</v>
      </c>
      <c r="J16" s="21">
        <v>11</v>
      </c>
      <c r="K16" s="20">
        <v>12</v>
      </c>
      <c r="L16" s="21" t="s">
        <v>8</v>
      </c>
      <c r="M16" s="20">
        <v>37</v>
      </c>
      <c r="N16" s="21">
        <v>4</v>
      </c>
      <c r="O16" s="20">
        <v>23</v>
      </c>
      <c r="P16" s="21" t="s">
        <v>8</v>
      </c>
      <c r="Q16" s="20">
        <v>40</v>
      </c>
      <c r="R16" s="21">
        <v>10</v>
      </c>
      <c r="S16" s="20">
        <v>12</v>
      </c>
      <c r="T16" s="21" t="s">
        <v>8</v>
      </c>
      <c r="U16" s="20">
        <v>20</v>
      </c>
      <c r="V16" s="21">
        <v>1</v>
      </c>
      <c r="W16" s="20">
        <v>99</v>
      </c>
      <c r="X16" s="21">
        <v>1</v>
      </c>
      <c r="Y16" s="20">
        <v>19</v>
      </c>
      <c r="Z16" s="21" t="s">
        <v>8</v>
      </c>
      <c r="AA16" s="22">
        <f t="shared" si="1"/>
        <v>509</v>
      </c>
    </row>
    <row r="17" spans="1:27">
      <c r="A17" s="23"/>
      <c r="B17" s="24" t="s">
        <v>33</v>
      </c>
      <c r="C17" s="25">
        <f>SUM(C4:C16)</f>
        <v>84509</v>
      </c>
      <c r="D17" s="25">
        <f t="shared" ref="D17:AA18" si="2">SUM(D4:D16)</f>
        <v>1411</v>
      </c>
      <c r="E17" s="25">
        <f t="shared" si="2"/>
        <v>23787</v>
      </c>
      <c r="F17" s="25">
        <f t="shared" si="2"/>
        <v>1492</v>
      </c>
      <c r="G17" s="25">
        <f t="shared" si="2"/>
        <v>18519</v>
      </c>
      <c r="H17" s="25">
        <f t="shared" si="2"/>
        <v>1355</v>
      </c>
      <c r="I17" s="25">
        <f t="shared" si="2"/>
        <v>107283</v>
      </c>
      <c r="J17" s="25">
        <f t="shared" si="2"/>
        <v>638</v>
      </c>
      <c r="K17" s="25">
        <f t="shared" si="2"/>
        <v>25397</v>
      </c>
      <c r="L17" s="25">
        <f t="shared" si="2"/>
        <v>472</v>
      </c>
      <c r="M17" s="25">
        <f t="shared" si="2"/>
        <v>22936</v>
      </c>
      <c r="N17" s="25">
        <f t="shared" si="2"/>
        <v>261</v>
      </c>
      <c r="O17" s="25">
        <f t="shared" si="2"/>
        <v>76910</v>
      </c>
      <c r="P17" s="25">
        <f t="shared" si="2"/>
        <v>92</v>
      </c>
      <c r="Q17" s="25">
        <f t="shared" si="2"/>
        <v>21018</v>
      </c>
      <c r="R17" s="25">
        <f t="shared" si="2"/>
        <v>172</v>
      </c>
      <c r="S17" s="25">
        <f t="shared" si="2"/>
        <v>25358</v>
      </c>
      <c r="T17" s="25">
        <f t="shared" si="2"/>
        <v>145</v>
      </c>
      <c r="U17" s="25">
        <f t="shared" si="2"/>
        <v>21965</v>
      </c>
      <c r="V17" s="25">
        <f t="shared" si="2"/>
        <v>265</v>
      </c>
      <c r="W17" s="25">
        <f t="shared" si="2"/>
        <v>16256</v>
      </c>
      <c r="X17" s="25">
        <f t="shared" si="2"/>
        <v>58</v>
      </c>
      <c r="Y17" s="25">
        <f t="shared" si="2"/>
        <v>90853</v>
      </c>
      <c r="Z17" s="25">
        <f t="shared" si="2"/>
        <v>250</v>
      </c>
      <c r="AA17" s="25">
        <f t="shared" si="2"/>
        <v>541402</v>
      </c>
    </row>
    <row r="18" spans="1:27">
      <c r="A18" s="23"/>
      <c r="B18" s="24" t="s">
        <v>34</v>
      </c>
      <c r="C18" s="25">
        <f>SUM(C17+D17)</f>
        <v>85920</v>
      </c>
      <c r="D18" s="25"/>
      <c r="E18" s="25">
        <f>SUM(E17+F17)</f>
        <v>25279</v>
      </c>
      <c r="F18" s="25"/>
      <c r="G18" s="25">
        <f>SUM(G17+H17)</f>
        <v>19874</v>
      </c>
      <c r="H18" s="25"/>
      <c r="I18" s="25">
        <f>SUM(I17+J17)</f>
        <v>107921</v>
      </c>
      <c r="J18" s="25"/>
      <c r="K18" s="25">
        <f>SUM(K17+L17)</f>
        <v>25869</v>
      </c>
      <c r="L18" s="25"/>
      <c r="M18" s="25">
        <f>SUM(M17+N17)</f>
        <v>23197</v>
      </c>
      <c r="N18" s="25"/>
      <c r="O18" s="25">
        <f>SUM(O17+P17)</f>
        <v>77002</v>
      </c>
      <c r="P18" s="25"/>
      <c r="Q18" s="25">
        <f>SUM(Q17+R17)</f>
        <v>21190</v>
      </c>
      <c r="R18" s="25"/>
      <c r="S18" s="25">
        <f>SUM(S17+T17)</f>
        <v>25503</v>
      </c>
      <c r="T18" s="25"/>
      <c r="U18" s="25">
        <f>SUM(U17+V17)</f>
        <v>22230</v>
      </c>
      <c r="V18" s="25"/>
      <c r="W18" s="25">
        <f>SUM(W17+X17)</f>
        <v>16314</v>
      </c>
      <c r="X18" s="25"/>
      <c r="Y18" s="25">
        <f>SUM(Y17+Z17)</f>
        <v>91103</v>
      </c>
      <c r="Z18" s="25"/>
      <c r="AA18" s="25">
        <f t="shared" si="2"/>
        <v>801923</v>
      </c>
    </row>
    <row r="19" spans="1:27">
      <c r="A19" s="23"/>
      <c r="B19" s="24" t="s">
        <v>35</v>
      </c>
      <c r="C19" s="25">
        <f>SUM(C17)/500</f>
        <v>169.018</v>
      </c>
      <c r="D19" s="25"/>
      <c r="E19" s="25">
        <f t="shared" ref="E19:AA19" si="3">SUM(E17)/500</f>
        <v>47.573999999999998</v>
      </c>
      <c r="F19" s="25"/>
      <c r="G19" s="25">
        <f t="shared" si="3"/>
        <v>37.037999999999997</v>
      </c>
      <c r="H19" s="25"/>
      <c r="I19" s="25">
        <f t="shared" si="3"/>
        <v>214.566</v>
      </c>
      <c r="J19" s="25"/>
      <c r="K19" s="25">
        <f t="shared" si="3"/>
        <v>50.793999999999997</v>
      </c>
      <c r="L19" s="25"/>
      <c r="M19" s="25">
        <f t="shared" si="3"/>
        <v>45.872</v>
      </c>
      <c r="N19" s="25"/>
      <c r="O19" s="25">
        <f t="shared" si="3"/>
        <v>153.82</v>
      </c>
      <c r="P19" s="25"/>
      <c r="Q19" s="25">
        <f t="shared" si="3"/>
        <v>42.036000000000001</v>
      </c>
      <c r="R19" s="25"/>
      <c r="S19" s="25">
        <f t="shared" si="3"/>
        <v>50.716000000000001</v>
      </c>
      <c r="T19" s="25"/>
      <c r="U19" s="25">
        <f t="shared" si="3"/>
        <v>43.93</v>
      </c>
      <c r="V19" s="25"/>
      <c r="W19" s="25">
        <f t="shared" si="3"/>
        <v>32.512</v>
      </c>
      <c r="X19" s="25"/>
      <c r="Y19" s="25">
        <f t="shared" si="3"/>
        <v>181.70599999999999</v>
      </c>
      <c r="Z19" s="25"/>
      <c r="AA19" s="25">
        <f t="shared" si="3"/>
        <v>1082.8040000000001</v>
      </c>
    </row>
    <row r="20" spans="1:27">
      <c r="A20" s="27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 t="s">
        <v>3</v>
      </c>
      <c r="N20" s="31">
        <f>SUM(C19:N19)</f>
        <v>564.86199999999997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30"/>
    </row>
    <row r="21" spans="1:27">
      <c r="A21" s="35" t="s">
        <v>36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7"/>
    </row>
    <row r="22" spans="1:27" ht="13.15" customHeight="1">
      <c r="A22" s="38" t="s">
        <v>1</v>
      </c>
      <c r="B22" s="38" t="s">
        <v>2</v>
      </c>
      <c r="C22" s="40">
        <v>24381</v>
      </c>
      <c r="D22" s="41"/>
      <c r="E22" s="40">
        <v>24412</v>
      </c>
      <c r="F22" s="41"/>
      <c r="G22" s="40">
        <v>24442</v>
      </c>
      <c r="H22" s="41"/>
      <c r="I22" s="42">
        <v>24473</v>
      </c>
      <c r="J22" s="41"/>
      <c r="K22" s="40">
        <v>24504</v>
      </c>
      <c r="L22" s="41"/>
      <c r="M22" s="40">
        <v>243678</v>
      </c>
      <c r="N22" s="41"/>
      <c r="O22" s="40">
        <v>243709</v>
      </c>
      <c r="P22" s="41"/>
      <c r="Q22" s="40">
        <v>24477</v>
      </c>
      <c r="R22" s="41"/>
      <c r="S22" s="40">
        <v>24478</v>
      </c>
      <c r="T22" s="41"/>
      <c r="U22" s="40"/>
      <c r="V22" s="41"/>
      <c r="W22" s="40"/>
      <c r="X22" s="41"/>
      <c r="Y22" s="40"/>
      <c r="Z22" s="43"/>
      <c r="AA22" s="33" t="s">
        <v>3</v>
      </c>
    </row>
    <row r="23" spans="1:27">
      <c r="A23" s="39"/>
      <c r="B23" s="39"/>
      <c r="C23" s="2" t="s">
        <v>4</v>
      </c>
      <c r="D23" s="2" t="s">
        <v>5</v>
      </c>
      <c r="E23" s="2" t="s">
        <v>4</v>
      </c>
      <c r="F23" s="2" t="s">
        <v>5</v>
      </c>
      <c r="G23" s="2" t="s">
        <v>4</v>
      </c>
      <c r="H23" s="2" t="s">
        <v>5</v>
      </c>
      <c r="I23" s="4" t="s">
        <v>4</v>
      </c>
      <c r="J23" s="2" t="s">
        <v>5</v>
      </c>
      <c r="K23" s="2" t="s">
        <v>4</v>
      </c>
      <c r="L23" s="2" t="s">
        <v>5</v>
      </c>
      <c r="M23" s="2" t="s">
        <v>4</v>
      </c>
      <c r="N23" s="2" t="s">
        <v>5</v>
      </c>
      <c r="O23" s="2" t="s">
        <v>4</v>
      </c>
      <c r="P23" s="2" t="s">
        <v>5</v>
      </c>
      <c r="Q23" s="2" t="s">
        <v>4</v>
      </c>
      <c r="R23" s="2" t="s">
        <v>5</v>
      </c>
      <c r="S23" s="2" t="s">
        <v>4</v>
      </c>
      <c r="T23" s="2" t="s">
        <v>5</v>
      </c>
      <c r="U23" s="2"/>
      <c r="V23" s="2"/>
      <c r="W23" s="2"/>
      <c r="X23" s="2"/>
      <c r="Y23" s="2"/>
      <c r="Z23" s="3"/>
      <c r="AA23" s="34"/>
    </row>
    <row r="24" spans="1:27">
      <c r="A24" s="7" t="s">
        <v>6</v>
      </c>
      <c r="B24" s="7" t="s">
        <v>7</v>
      </c>
      <c r="C24" s="8">
        <v>1895</v>
      </c>
      <c r="D24" s="9" t="s">
        <v>8</v>
      </c>
      <c r="E24" s="8">
        <v>70386</v>
      </c>
      <c r="F24" s="9" t="s">
        <v>8</v>
      </c>
      <c r="G24" s="8">
        <v>3472</v>
      </c>
      <c r="H24" s="9" t="s">
        <v>8</v>
      </c>
      <c r="I24" s="8">
        <v>3965</v>
      </c>
      <c r="J24" s="9" t="s">
        <v>8</v>
      </c>
      <c r="K24" s="8">
        <v>3840</v>
      </c>
      <c r="L24" s="9" t="s">
        <v>8</v>
      </c>
      <c r="M24" s="8">
        <v>4413</v>
      </c>
      <c r="N24" s="9">
        <v>0</v>
      </c>
      <c r="O24" s="8">
        <v>2517</v>
      </c>
      <c r="P24" s="9">
        <v>0</v>
      </c>
      <c r="Q24" s="8">
        <v>1717</v>
      </c>
      <c r="R24" s="9">
        <v>0</v>
      </c>
      <c r="S24" s="8">
        <v>2275</v>
      </c>
      <c r="T24" s="9">
        <v>0</v>
      </c>
      <c r="U24" s="8"/>
      <c r="V24" s="9"/>
      <c r="W24" s="8"/>
      <c r="X24" s="9"/>
      <c r="Y24" s="8"/>
      <c r="Z24" s="9"/>
      <c r="AA24" s="10">
        <f>SUM(C24:Z24)</f>
        <v>94480</v>
      </c>
    </row>
    <row r="25" spans="1:27">
      <c r="A25" s="11" t="s">
        <v>9</v>
      </c>
      <c r="B25" s="11" t="s">
        <v>10</v>
      </c>
      <c r="C25" s="12">
        <v>3246</v>
      </c>
      <c r="D25" s="13">
        <v>45</v>
      </c>
      <c r="E25" s="12">
        <v>1734</v>
      </c>
      <c r="F25" s="13">
        <v>1</v>
      </c>
      <c r="G25" s="12">
        <v>2540</v>
      </c>
      <c r="H25" s="13">
        <v>69</v>
      </c>
      <c r="I25" s="12">
        <v>2187</v>
      </c>
      <c r="J25" s="13">
        <v>26</v>
      </c>
      <c r="K25" s="12">
        <v>2352</v>
      </c>
      <c r="L25" s="13">
        <v>387</v>
      </c>
      <c r="M25" s="12">
        <v>1744</v>
      </c>
      <c r="N25" s="13">
        <v>4</v>
      </c>
      <c r="O25" s="12">
        <v>1923</v>
      </c>
      <c r="P25" s="13">
        <v>3</v>
      </c>
      <c r="Q25" s="12">
        <v>1899</v>
      </c>
      <c r="R25" s="13">
        <v>53</v>
      </c>
      <c r="S25" s="12">
        <v>1647</v>
      </c>
      <c r="T25" s="13">
        <v>87</v>
      </c>
      <c r="U25" s="12"/>
      <c r="V25" s="13"/>
      <c r="W25" s="12"/>
      <c r="X25" s="13"/>
      <c r="Y25" s="12"/>
      <c r="Z25" s="13"/>
      <c r="AA25" s="14">
        <f t="shared" ref="AA25:AA26" si="4">SUM(C25:Z25)</f>
        <v>19947</v>
      </c>
    </row>
    <row r="26" spans="1:27">
      <c r="A26" s="11" t="s">
        <v>11</v>
      </c>
      <c r="B26" s="11" t="s">
        <v>12</v>
      </c>
      <c r="C26" s="12">
        <v>2495</v>
      </c>
      <c r="D26" s="13">
        <v>3</v>
      </c>
      <c r="E26" s="12">
        <v>2107</v>
      </c>
      <c r="F26" s="13">
        <v>2</v>
      </c>
      <c r="G26" s="12">
        <v>2113</v>
      </c>
      <c r="H26" s="13">
        <v>288</v>
      </c>
      <c r="I26" s="12">
        <v>3645</v>
      </c>
      <c r="J26" s="13">
        <v>22</v>
      </c>
      <c r="K26" s="12">
        <v>1887</v>
      </c>
      <c r="L26" s="13">
        <v>32</v>
      </c>
      <c r="M26" s="12">
        <v>8458</v>
      </c>
      <c r="N26" s="13">
        <v>7</v>
      </c>
      <c r="O26" s="12">
        <v>4828</v>
      </c>
      <c r="P26" s="13">
        <v>242</v>
      </c>
      <c r="Q26" s="12">
        <v>6407</v>
      </c>
      <c r="R26" s="13">
        <v>0</v>
      </c>
      <c r="S26" s="12">
        <v>4342</v>
      </c>
      <c r="T26" s="13">
        <v>26</v>
      </c>
      <c r="U26" s="12"/>
      <c r="V26" s="13"/>
      <c r="W26" s="12"/>
      <c r="X26" s="13"/>
      <c r="Y26" s="12"/>
      <c r="Z26" s="13"/>
      <c r="AA26" s="14">
        <f t="shared" si="4"/>
        <v>36904</v>
      </c>
    </row>
    <row r="27" spans="1:27">
      <c r="A27" s="15" t="s">
        <v>13</v>
      </c>
      <c r="B27" s="16" t="s">
        <v>14</v>
      </c>
      <c r="C27" s="12">
        <v>2773</v>
      </c>
      <c r="D27" s="13">
        <v>1</v>
      </c>
      <c r="E27" s="12">
        <v>3541</v>
      </c>
      <c r="F27" s="13">
        <v>8</v>
      </c>
      <c r="G27" s="12">
        <v>2418</v>
      </c>
      <c r="H27" s="13">
        <v>26</v>
      </c>
      <c r="I27" s="12">
        <v>2809</v>
      </c>
      <c r="J27" s="13">
        <v>68</v>
      </c>
      <c r="K27" s="12">
        <v>2987</v>
      </c>
      <c r="L27" s="13">
        <v>53</v>
      </c>
      <c r="M27" s="12">
        <v>3878</v>
      </c>
      <c r="N27" s="13">
        <v>19</v>
      </c>
      <c r="O27" s="12">
        <v>1768</v>
      </c>
      <c r="P27" s="13">
        <v>15</v>
      </c>
      <c r="Q27" s="12">
        <v>1813</v>
      </c>
      <c r="R27" s="13">
        <v>1</v>
      </c>
      <c r="S27" s="12">
        <v>2222</v>
      </c>
      <c r="T27" s="13">
        <v>31</v>
      </c>
      <c r="U27" s="12"/>
      <c r="V27" s="13"/>
      <c r="W27" s="12"/>
      <c r="X27" s="13"/>
      <c r="Y27" s="12"/>
      <c r="Z27" s="13"/>
      <c r="AA27" s="14">
        <f>SUM(C27:Z27)</f>
        <v>24431</v>
      </c>
    </row>
    <row r="28" spans="1:27">
      <c r="A28" s="15" t="s">
        <v>15</v>
      </c>
      <c r="B28" s="16" t="s">
        <v>16</v>
      </c>
      <c r="C28" s="12">
        <v>2713</v>
      </c>
      <c r="D28" s="13" t="s">
        <v>8</v>
      </c>
      <c r="E28" s="12">
        <v>2134</v>
      </c>
      <c r="F28" s="13">
        <v>34</v>
      </c>
      <c r="G28" s="12">
        <v>2731</v>
      </c>
      <c r="H28" s="13">
        <v>16</v>
      </c>
      <c r="I28" s="12">
        <v>2975</v>
      </c>
      <c r="J28" s="13" t="s">
        <v>8</v>
      </c>
      <c r="K28" s="12">
        <v>2645</v>
      </c>
      <c r="L28" s="13" t="s">
        <v>8</v>
      </c>
      <c r="M28" s="12">
        <v>2619</v>
      </c>
      <c r="N28" s="13">
        <v>0</v>
      </c>
      <c r="O28" s="12">
        <v>1758</v>
      </c>
      <c r="P28" s="13">
        <v>6</v>
      </c>
      <c r="Q28" s="12">
        <v>1563</v>
      </c>
      <c r="R28" s="13">
        <v>3</v>
      </c>
      <c r="S28" s="12">
        <v>1665</v>
      </c>
      <c r="T28" s="13">
        <v>10</v>
      </c>
      <c r="U28" s="12"/>
      <c r="V28" s="13"/>
      <c r="W28" s="12"/>
      <c r="X28" s="13"/>
      <c r="Y28" s="12"/>
      <c r="Z28" s="13"/>
      <c r="AA28" s="14">
        <f t="shared" ref="AA28:AA39" si="5">SUM(C28:Z28)</f>
        <v>20872</v>
      </c>
    </row>
    <row r="29" spans="1:27">
      <c r="A29" s="15" t="s">
        <v>17</v>
      </c>
      <c r="B29" s="16" t="s">
        <v>18</v>
      </c>
      <c r="C29" s="12">
        <v>423</v>
      </c>
      <c r="D29" s="13">
        <v>10</v>
      </c>
      <c r="E29" s="12">
        <v>469</v>
      </c>
      <c r="F29" s="13">
        <v>5</v>
      </c>
      <c r="G29" s="12">
        <v>724</v>
      </c>
      <c r="H29" s="13">
        <v>32</v>
      </c>
      <c r="I29" s="13">
        <v>609</v>
      </c>
      <c r="J29" s="13">
        <v>14</v>
      </c>
      <c r="K29" s="13">
        <v>572</v>
      </c>
      <c r="L29" s="13">
        <v>20</v>
      </c>
      <c r="M29" s="12">
        <v>618</v>
      </c>
      <c r="N29" s="13">
        <v>158</v>
      </c>
      <c r="O29" s="12">
        <v>522</v>
      </c>
      <c r="P29" s="13">
        <v>6</v>
      </c>
      <c r="Q29" s="12">
        <v>401</v>
      </c>
      <c r="R29" s="13">
        <v>10</v>
      </c>
      <c r="S29" s="13">
        <v>304</v>
      </c>
      <c r="T29" s="13">
        <v>117</v>
      </c>
      <c r="U29" s="12"/>
      <c r="V29" s="13"/>
      <c r="W29" s="12"/>
      <c r="X29" s="13"/>
      <c r="Y29" s="12"/>
      <c r="Z29" s="13"/>
      <c r="AA29" s="14">
        <f t="shared" si="5"/>
        <v>5014</v>
      </c>
    </row>
    <row r="30" spans="1:27">
      <c r="A30" s="15" t="s">
        <v>19</v>
      </c>
      <c r="B30" s="16" t="s">
        <v>20</v>
      </c>
      <c r="C30" s="12">
        <v>4244</v>
      </c>
      <c r="D30" s="13" t="s">
        <v>8</v>
      </c>
      <c r="E30" s="12">
        <v>3529</v>
      </c>
      <c r="F30" s="13" t="s">
        <v>8</v>
      </c>
      <c r="G30" s="12">
        <v>3405</v>
      </c>
      <c r="H30" s="13" t="s">
        <v>8</v>
      </c>
      <c r="I30" s="12">
        <v>3922</v>
      </c>
      <c r="J30" s="13" t="s">
        <v>8</v>
      </c>
      <c r="K30" s="12">
        <v>4388</v>
      </c>
      <c r="L30" s="13" t="s">
        <v>8</v>
      </c>
      <c r="M30" s="12">
        <v>3999</v>
      </c>
      <c r="N30" s="13">
        <v>0</v>
      </c>
      <c r="O30" s="12">
        <v>3140</v>
      </c>
      <c r="P30" s="13">
        <v>0</v>
      </c>
      <c r="Q30" s="12">
        <v>2447</v>
      </c>
      <c r="R30" s="13">
        <v>0</v>
      </c>
      <c r="S30" s="12">
        <v>2759</v>
      </c>
      <c r="T30" s="13">
        <v>0</v>
      </c>
      <c r="U30" s="12"/>
      <c r="V30" s="13"/>
      <c r="W30" s="12"/>
      <c r="X30" s="13"/>
      <c r="Y30" s="12"/>
      <c r="Z30" s="13"/>
      <c r="AA30" s="14">
        <f t="shared" si="5"/>
        <v>31833</v>
      </c>
    </row>
    <row r="31" spans="1:27">
      <c r="A31" s="15" t="s">
        <v>21</v>
      </c>
      <c r="B31" s="16" t="s">
        <v>22</v>
      </c>
      <c r="C31" s="12">
        <v>912</v>
      </c>
      <c r="D31" s="13">
        <v>61</v>
      </c>
      <c r="E31" s="12">
        <v>1002</v>
      </c>
      <c r="F31" s="13">
        <v>28</v>
      </c>
      <c r="G31" s="12">
        <v>1343</v>
      </c>
      <c r="H31" s="13">
        <v>42</v>
      </c>
      <c r="I31" s="12">
        <v>1311</v>
      </c>
      <c r="J31" s="13">
        <v>265</v>
      </c>
      <c r="K31" s="12">
        <v>1429</v>
      </c>
      <c r="L31" s="13">
        <v>422</v>
      </c>
      <c r="M31" s="12">
        <v>1201</v>
      </c>
      <c r="N31" s="13">
        <v>44</v>
      </c>
      <c r="O31" s="12">
        <v>1329</v>
      </c>
      <c r="P31" s="13">
        <v>24</v>
      </c>
      <c r="Q31" s="12">
        <v>2012</v>
      </c>
      <c r="R31" s="13">
        <v>17</v>
      </c>
      <c r="S31" s="12">
        <v>1334</v>
      </c>
      <c r="T31" s="13">
        <v>39</v>
      </c>
      <c r="U31" s="12"/>
      <c r="V31" s="13"/>
      <c r="W31" s="12"/>
      <c r="X31" s="13"/>
      <c r="Y31" s="12"/>
      <c r="Z31" s="13"/>
      <c r="AA31" s="14">
        <f t="shared" si="5"/>
        <v>12815</v>
      </c>
    </row>
    <row r="32" spans="1:27">
      <c r="A32" s="15" t="s">
        <v>23</v>
      </c>
      <c r="B32" s="17" t="s">
        <v>37</v>
      </c>
      <c r="C32" s="12">
        <v>759</v>
      </c>
      <c r="D32" s="13" t="s">
        <v>8</v>
      </c>
      <c r="E32" s="12">
        <v>603</v>
      </c>
      <c r="F32" s="13" t="s">
        <v>8</v>
      </c>
      <c r="G32" s="13">
        <v>743</v>
      </c>
      <c r="H32" s="13">
        <v>1</v>
      </c>
      <c r="I32" s="12">
        <v>849</v>
      </c>
      <c r="J32" s="13" t="s">
        <v>8</v>
      </c>
      <c r="K32" s="12">
        <v>212</v>
      </c>
      <c r="L32" s="13" t="s">
        <v>8</v>
      </c>
      <c r="M32" s="12">
        <v>883</v>
      </c>
      <c r="N32" s="13">
        <v>33</v>
      </c>
      <c r="O32" s="12">
        <v>288</v>
      </c>
      <c r="P32" s="13">
        <v>57</v>
      </c>
      <c r="Q32" s="12">
        <v>1244</v>
      </c>
      <c r="R32" s="13">
        <v>63</v>
      </c>
      <c r="S32" s="12">
        <v>221</v>
      </c>
      <c r="T32" s="13">
        <v>4</v>
      </c>
      <c r="U32" s="12"/>
      <c r="V32" s="13"/>
      <c r="W32" s="12"/>
      <c r="X32" s="13"/>
      <c r="Y32" s="13"/>
      <c r="Z32" s="13"/>
      <c r="AA32" s="14">
        <f t="shared" si="5"/>
        <v>5960</v>
      </c>
    </row>
    <row r="33" spans="1:27">
      <c r="A33" s="15" t="s">
        <v>25</v>
      </c>
      <c r="B33" s="16" t="s">
        <v>26</v>
      </c>
      <c r="C33" s="12">
        <v>681</v>
      </c>
      <c r="D33" s="13">
        <v>14</v>
      </c>
      <c r="E33" s="12">
        <v>495</v>
      </c>
      <c r="F33" s="13">
        <v>4</v>
      </c>
      <c r="G33" s="12">
        <v>1313</v>
      </c>
      <c r="H33" s="13">
        <v>44</v>
      </c>
      <c r="I33" s="12">
        <v>818</v>
      </c>
      <c r="J33" s="13">
        <v>15</v>
      </c>
      <c r="K33" s="12">
        <v>769</v>
      </c>
      <c r="L33" s="13">
        <v>20</v>
      </c>
      <c r="M33" s="12">
        <v>544</v>
      </c>
      <c r="N33" s="13">
        <v>1</v>
      </c>
      <c r="O33" s="12">
        <v>456</v>
      </c>
      <c r="P33" s="13">
        <v>3</v>
      </c>
      <c r="Q33" s="12">
        <v>527</v>
      </c>
      <c r="R33" s="13">
        <v>2</v>
      </c>
      <c r="S33" s="12">
        <v>677</v>
      </c>
      <c r="T33" s="13">
        <v>6</v>
      </c>
      <c r="U33" s="12"/>
      <c r="V33" s="13"/>
      <c r="W33" s="12"/>
      <c r="X33" s="13"/>
      <c r="Y33" s="12"/>
      <c r="Z33" s="13"/>
      <c r="AA33" s="14">
        <f t="shared" si="5"/>
        <v>6389</v>
      </c>
    </row>
    <row r="34" spans="1:27">
      <c r="A34" s="15" t="s">
        <v>27</v>
      </c>
      <c r="B34" s="16" t="s">
        <v>28</v>
      </c>
      <c r="C34" s="12">
        <v>204</v>
      </c>
      <c r="D34" s="13" t="s">
        <v>8</v>
      </c>
      <c r="E34" s="12">
        <v>234</v>
      </c>
      <c r="F34" s="13">
        <v>12</v>
      </c>
      <c r="G34" s="13">
        <v>197</v>
      </c>
      <c r="H34" s="13">
        <v>9</v>
      </c>
      <c r="I34" s="12">
        <v>256</v>
      </c>
      <c r="J34" s="13">
        <v>4</v>
      </c>
      <c r="K34" s="12">
        <v>194</v>
      </c>
      <c r="L34" s="13">
        <v>2</v>
      </c>
      <c r="M34" s="12">
        <v>234</v>
      </c>
      <c r="N34" s="13">
        <v>5</v>
      </c>
      <c r="O34" s="13">
        <v>214</v>
      </c>
      <c r="P34" s="13">
        <v>3</v>
      </c>
      <c r="Q34" s="12">
        <v>351</v>
      </c>
      <c r="R34" s="13">
        <v>18</v>
      </c>
      <c r="S34" s="12">
        <v>224</v>
      </c>
      <c r="T34" s="13">
        <v>5</v>
      </c>
      <c r="U34" s="12"/>
      <c r="V34" s="13"/>
      <c r="W34" s="12"/>
      <c r="X34" s="13"/>
      <c r="Y34" s="13"/>
      <c r="Z34" s="13"/>
      <c r="AA34" s="14">
        <f t="shared" si="5"/>
        <v>2166</v>
      </c>
    </row>
    <row r="35" spans="1:27">
      <c r="A35" s="15" t="s">
        <v>29</v>
      </c>
      <c r="B35" s="16" t="s">
        <v>30</v>
      </c>
      <c r="C35" s="12">
        <v>576</v>
      </c>
      <c r="D35" s="13">
        <v>41</v>
      </c>
      <c r="E35" s="12">
        <v>643</v>
      </c>
      <c r="F35" s="13">
        <v>18</v>
      </c>
      <c r="G35" s="13">
        <v>656</v>
      </c>
      <c r="H35" s="13">
        <v>16</v>
      </c>
      <c r="I35" s="12">
        <v>289</v>
      </c>
      <c r="J35" s="13">
        <v>4</v>
      </c>
      <c r="K35" s="12">
        <v>111</v>
      </c>
      <c r="L35" s="13">
        <v>5</v>
      </c>
      <c r="M35" s="12">
        <v>177</v>
      </c>
      <c r="N35" s="13">
        <v>11</v>
      </c>
      <c r="O35" s="12">
        <v>54</v>
      </c>
      <c r="P35" s="13">
        <v>8</v>
      </c>
      <c r="Q35" s="12">
        <v>41</v>
      </c>
      <c r="R35" s="13">
        <v>0</v>
      </c>
      <c r="S35" s="12">
        <v>70</v>
      </c>
      <c r="T35" s="13">
        <v>0</v>
      </c>
      <c r="U35" s="12"/>
      <c r="V35" s="13"/>
      <c r="W35" s="12"/>
      <c r="X35" s="13"/>
      <c r="Y35" s="13"/>
      <c r="Z35" s="13"/>
      <c r="AA35" s="14">
        <f t="shared" si="5"/>
        <v>2720</v>
      </c>
    </row>
    <row r="36" spans="1:27">
      <c r="A36" s="18" t="s">
        <v>31</v>
      </c>
      <c r="B36" s="19" t="s">
        <v>32</v>
      </c>
      <c r="C36" s="20">
        <v>28</v>
      </c>
      <c r="D36" s="21" t="s">
        <v>8</v>
      </c>
      <c r="E36" s="20">
        <v>224</v>
      </c>
      <c r="F36" s="21">
        <v>1</v>
      </c>
      <c r="G36" s="21">
        <v>148</v>
      </c>
      <c r="H36" s="21" t="s">
        <v>8</v>
      </c>
      <c r="I36" s="20">
        <v>332</v>
      </c>
      <c r="J36" s="21" t="s">
        <v>8</v>
      </c>
      <c r="K36" s="20">
        <v>60</v>
      </c>
      <c r="L36" s="21">
        <v>6</v>
      </c>
      <c r="M36" s="20">
        <v>311</v>
      </c>
      <c r="N36" s="21">
        <v>2</v>
      </c>
      <c r="O36" s="20">
        <v>2</v>
      </c>
      <c r="P36" s="21">
        <v>0</v>
      </c>
      <c r="Q36" s="20">
        <v>32</v>
      </c>
      <c r="R36" s="21">
        <v>4</v>
      </c>
      <c r="S36" s="20">
        <v>61</v>
      </c>
      <c r="T36" s="21">
        <v>12</v>
      </c>
      <c r="U36" s="20"/>
      <c r="V36" s="21"/>
      <c r="W36" s="20"/>
      <c r="X36" s="21"/>
      <c r="Y36" s="21"/>
      <c r="Z36" s="21"/>
      <c r="AA36" s="22">
        <f t="shared" si="5"/>
        <v>1223</v>
      </c>
    </row>
    <row r="37" spans="1:27">
      <c r="A37" s="5"/>
      <c r="B37" s="24" t="s">
        <v>33</v>
      </c>
      <c r="C37" s="26">
        <f>SUM(C24:C36)</f>
        <v>20949</v>
      </c>
      <c r="D37" s="26">
        <f t="shared" ref="D37:N37" si="6">SUM(D24:D36)</f>
        <v>175</v>
      </c>
      <c r="E37" s="26">
        <f t="shared" si="6"/>
        <v>87101</v>
      </c>
      <c r="F37" s="26">
        <f t="shared" si="6"/>
        <v>113</v>
      </c>
      <c r="G37" s="26">
        <f t="shared" si="6"/>
        <v>21803</v>
      </c>
      <c r="H37" s="26">
        <f t="shared" si="6"/>
        <v>543</v>
      </c>
      <c r="I37" s="26">
        <f t="shared" si="6"/>
        <v>23967</v>
      </c>
      <c r="J37" s="26">
        <f t="shared" si="6"/>
        <v>418</v>
      </c>
      <c r="K37" s="26">
        <f t="shared" si="6"/>
        <v>21446</v>
      </c>
      <c r="L37" s="26">
        <f t="shared" si="6"/>
        <v>947</v>
      </c>
      <c r="M37" s="26">
        <f t="shared" si="6"/>
        <v>29079</v>
      </c>
      <c r="N37" s="26">
        <f t="shared" si="6"/>
        <v>284</v>
      </c>
      <c r="O37" s="26">
        <f>SUM(O24:O36)</f>
        <v>18799</v>
      </c>
      <c r="P37" s="26">
        <f>SUM(P24:P36)</f>
        <v>367</v>
      </c>
      <c r="Q37" s="26">
        <f>SUM(Q24:Q36)</f>
        <v>20454</v>
      </c>
      <c r="R37" s="26">
        <f>SUM(R24:R36)</f>
        <v>171</v>
      </c>
      <c r="S37" s="26">
        <f>SUM(S24:S36)</f>
        <v>17801</v>
      </c>
      <c r="T37" s="26">
        <f>SUM(T24:T36)</f>
        <v>337</v>
      </c>
      <c r="U37" s="5"/>
      <c r="V37" s="5"/>
      <c r="W37" s="5"/>
      <c r="X37" s="5"/>
      <c r="Y37" s="5"/>
      <c r="Z37" s="5"/>
      <c r="AA37" s="6">
        <f t="shared" si="5"/>
        <v>264754</v>
      </c>
    </row>
    <row r="38" spans="1:27">
      <c r="A38" s="23"/>
      <c r="B38" s="24" t="s">
        <v>34</v>
      </c>
      <c r="C38" s="25">
        <f>SUM(C37+D37)</f>
        <v>21124</v>
      </c>
      <c r="D38" s="25"/>
      <c r="E38" s="25">
        <f>SUM(E37+F37)</f>
        <v>87214</v>
      </c>
      <c r="F38" s="25"/>
      <c r="G38" s="25">
        <f>SUM(G37+H37)</f>
        <v>22346</v>
      </c>
      <c r="H38" s="25"/>
      <c r="I38" s="25">
        <f>SUM(I37+J37)</f>
        <v>24385</v>
      </c>
      <c r="J38" s="25"/>
      <c r="K38" s="25">
        <f>SUM(K37+L37)</f>
        <v>22393</v>
      </c>
      <c r="L38" s="25"/>
      <c r="M38" s="25">
        <f>SUM(M37+N37)</f>
        <v>29363</v>
      </c>
      <c r="N38" s="25"/>
      <c r="O38" s="25">
        <f>SUM(O37+P37)</f>
        <v>19166</v>
      </c>
      <c r="P38" s="25"/>
      <c r="Q38" s="25">
        <f>SUM(Q37+R37)</f>
        <v>20625</v>
      </c>
      <c r="R38" s="25"/>
      <c r="S38" s="25">
        <f>SUM(S37+T37)</f>
        <v>18138</v>
      </c>
      <c r="T38" s="25"/>
      <c r="U38" s="25">
        <f>SUM(U37+V37)</f>
        <v>0</v>
      </c>
      <c r="V38" s="25"/>
      <c r="W38" s="25">
        <f>SUM(W37+X37)</f>
        <v>0</v>
      </c>
      <c r="X38" s="25"/>
      <c r="Y38" s="25">
        <f>SUM(Y37+Z37)</f>
        <v>0</v>
      </c>
      <c r="Z38" s="25"/>
      <c r="AA38" s="25">
        <f t="shared" ref="AA38" si="7">SUM(AA25:AA37)</f>
        <v>435028</v>
      </c>
    </row>
    <row r="39" spans="1:27">
      <c r="A39" s="23"/>
      <c r="B39" s="24" t="s">
        <v>35</v>
      </c>
      <c r="C39" s="25">
        <f>SUM(C37)/500</f>
        <v>41.898000000000003</v>
      </c>
      <c r="D39" s="25"/>
      <c r="E39" s="25">
        <f t="shared" ref="E39:AA39" si="8">SUM(E37)/500</f>
        <v>174.202</v>
      </c>
      <c r="F39" s="25"/>
      <c r="G39" s="25">
        <f t="shared" ref="G39:AA39" si="9">SUM(G37)/500</f>
        <v>43.606000000000002</v>
      </c>
      <c r="H39" s="25"/>
      <c r="I39" s="25">
        <f t="shared" ref="I39:AA39" si="10">SUM(I37)/500</f>
        <v>47.933999999999997</v>
      </c>
      <c r="J39" s="25"/>
      <c r="K39" s="25">
        <f t="shared" ref="K39:AA39" si="11">SUM(K37)/500</f>
        <v>42.892000000000003</v>
      </c>
      <c r="L39" s="25"/>
      <c r="M39" s="25">
        <f t="shared" ref="M39:AA39" si="12">SUM(M37)/500</f>
        <v>58.158000000000001</v>
      </c>
      <c r="N39" s="25"/>
      <c r="O39" s="25">
        <f t="shared" ref="O39:AA39" si="13">SUM(O37)/500</f>
        <v>37.597999999999999</v>
      </c>
      <c r="P39" s="25"/>
      <c r="Q39" s="25">
        <f t="shared" ref="Q39:AA39" si="14">SUM(Q37)/500</f>
        <v>40.908000000000001</v>
      </c>
      <c r="R39" s="25"/>
      <c r="S39" s="25">
        <f t="shared" ref="S39:T39" si="15">SUM(S37)/500</f>
        <v>35.601999999999997</v>
      </c>
      <c r="T39" s="25"/>
      <c r="U39" s="25">
        <f t="shared" ref="U39:AA39" si="16">SUM(U37)/500</f>
        <v>0</v>
      </c>
      <c r="V39" s="25"/>
      <c r="W39" s="25">
        <f t="shared" ref="W39:AA39" si="17">SUM(W37)/500</f>
        <v>0</v>
      </c>
      <c r="X39" s="25"/>
      <c r="Y39" s="25">
        <f t="shared" ref="Y39:AA39" si="18">SUM(Y37)/500</f>
        <v>0</v>
      </c>
      <c r="Z39" s="25"/>
      <c r="AA39" s="25"/>
    </row>
    <row r="40" spans="1:27">
      <c r="N40" s="32">
        <f>SUM(C39:N39)</f>
        <v>408.69</v>
      </c>
    </row>
  </sheetData>
  <mergeCells count="32">
    <mergeCell ref="AA2:AA3"/>
    <mergeCell ref="A1:AA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2:AA23"/>
    <mergeCell ref="A21:AA21"/>
    <mergeCell ref="A22:A23"/>
    <mergeCell ref="B22:B23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</mergeCells>
  <printOptions horizontalCentered="1"/>
  <pageMargins left="0.23622047244094491" right="0.15748031496062992" top="0.74803149606299213" bottom="0.37" header="0.31496062992125984" footer="0.17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fc79872e-d067-45ea-bc32-2adc79ecbd6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3902765D5664494D0B013CB2DB08E" ma:contentTypeVersion="20" ma:contentTypeDescription="Create a new document." ma:contentTypeScope="" ma:versionID="4795e4c2929f431df83d7ef3f6610771">
  <xsd:schema xmlns:xsd="http://www.w3.org/2001/XMLSchema" xmlns:xs="http://www.w3.org/2001/XMLSchema" xmlns:p="http://schemas.microsoft.com/office/2006/metadata/properties" xmlns:ns1="http://schemas.microsoft.com/sharepoint/v3" xmlns:ns3="fc79872e-d067-45ea-bc32-2adc79ecbd6f" xmlns:ns4="a61ad034-4b7f-4815-8204-ddb07bbfc587" targetNamespace="http://schemas.microsoft.com/office/2006/metadata/properties" ma:root="true" ma:fieldsID="3df1709fe4d5d881fc7895e4b691a297" ns1:_="" ns3:_="" ns4:_="">
    <xsd:import namespace="http://schemas.microsoft.com/sharepoint/v3"/>
    <xsd:import namespace="fc79872e-d067-45ea-bc32-2adc79ecbd6f"/>
    <xsd:import namespace="a61ad034-4b7f-4815-8204-ddb07bbfc5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79872e-d067-45ea-bc32-2adc79ecbd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ad034-4b7f-4815-8204-ddb07bbfc5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1022FF-93C0-451A-A64E-F96F4D8D8308}"/>
</file>

<file path=customXml/itemProps2.xml><?xml version="1.0" encoding="utf-8"?>
<ds:datastoreItem xmlns:ds="http://schemas.openxmlformats.org/officeDocument/2006/customXml" ds:itemID="{56C5A3EE-A52F-46A6-8867-754A50B2FD59}"/>
</file>

<file path=customXml/itemProps3.xml><?xml version="1.0" encoding="utf-8"?>
<ds:datastoreItem xmlns:ds="http://schemas.openxmlformats.org/officeDocument/2006/customXml" ds:itemID="{15284883-5C26-4E32-9232-8D540DA163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Vostro</dc:creator>
  <cp:keywords/>
  <dc:description/>
  <cp:lastModifiedBy>Guest User</cp:lastModifiedBy>
  <cp:revision/>
  <dcterms:created xsi:type="dcterms:W3CDTF">2021-07-07T03:28:33Z</dcterms:created>
  <dcterms:modified xsi:type="dcterms:W3CDTF">2024-07-24T12:29:31Z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89c566-619b-4bc0-a01f-28a2c00ee260_Enabled">
    <vt:lpwstr>true</vt:lpwstr>
  </property>
  <property fmtid="{D5CDD505-2E9C-101B-9397-08002B2CF9AE}" pid="3" name="MSIP_Label_4589c566-619b-4bc0-a01f-28a2c00ee260_SetDate">
    <vt:lpwstr>2024-02-22T03:03:27Z</vt:lpwstr>
  </property>
  <property fmtid="{D5CDD505-2E9C-101B-9397-08002B2CF9AE}" pid="4" name="MSIP_Label_4589c566-619b-4bc0-a01f-28a2c00ee260_Method">
    <vt:lpwstr>Standard</vt:lpwstr>
  </property>
  <property fmtid="{D5CDD505-2E9C-101B-9397-08002B2CF9AE}" pid="5" name="MSIP_Label_4589c566-619b-4bc0-a01f-28a2c00ee260_Name">
    <vt:lpwstr>Restricted</vt:lpwstr>
  </property>
  <property fmtid="{D5CDD505-2E9C-101B-9397-08002B2CF9AE}" pid="6" name="MSIP_Label_4589c566-619b-4bc0-a01f-28a2c00ee260_SiteId">
    <vt:lpwstr>d1ea071a-5efb-4192-af54-d8e460956bd3</vt:lpwstr>
  </property>
  <property fmtid="{D5CDD505-2E9C-101B-9397-08002B2CF9AE}" pid="7" name="MSIP_Label_4589c566-619b-4bc0-a01f-28a2c00ee260_ActionId">
    <vt:lpwstr>58106a88-5ed7-4f97-a244-aa679408cc7b</vt:lpwstr>
  </property>
  <property fmtid="{D5CDD505-2E9C-101B-9397-08002B2CF9AE}" pid="8" name="MSIP_Label_4589c566-619b-4bc0-a01f-28a2c00ee260_ContentBits">
    <vt:lpwstr>0</vt:lpwstr>
  </property>
  <property fmtid="{D5CDD505-2E9C-101B-9397-08002B2CF9AE}" pid="9" name="ContentTypeId">
    <vt:lpwstr>0x010100D403902765D5664494D0B013CB2DB08E</vt:lpwstr>
  </property>
</Properties>
</file>